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answrite-my.sharepoint.com/personal/rick_fiene_sanswrite_com/Documents/Dissemination+Essential/Desktop/CH+Calc/"/>
    </mc:Choice>
  </mc:AlternateContent>
  <xr:revisionPtr revIDLastSave="228" documentId="13_ncr:1_{1AA10B58-BB11-428F-A45D-8A0DAD8F20DA}" xr6:coauthVersionLast="47" xr6:coauthVersionMax="47" xr10:uidLastSave="{1E004B7B-2F17-4298-8066-77C2CBBC576E}"/>
  <bookViews>
    <workbookView xWindow="-110" yWindow="-110" windowWidth="19420" windowHeight="11500" xr2:uid="{00000000-000D-0000-FFFF-FFFF00000000}"/>
  </bookViews>
  <sheets>
    <sheet name="CH+ Regulatory Compliance Calcu" sheetId="1" r:id="rId1"/>
  </sheets>
  <calcPr calcId="191029"/>
</workbook>
</file>

<file path=xl/calcChain.xml><?xml version="1.0" encoding="utf-8"?>
<calcChain xmlns="http://schemas.openxmlformats.org/spreadsheetml/2006/main">
  <c r="B74" i="1" l="1"/>
</calcChain>
</file>

<file path=xl/sharedStrings.xml><?xml version="1.0" encoding="utf-8"?>
<sst xmlns="http://schemas.openxmlformats.org/spreadsheetml/2006/main" count="93" uniqueCount="88">
  <si>
    <t>VARIABLE</t>
  </si>
  <si>
    <t>DESCRIPTION</t>
  </si>
  <si>
    <t>ALLOWED RANGE</t>
  </si>
  <si>
    <t>PQI</t>
  </si>
  <si>
    <t>+10 to +40</t>
  </si>
  <si>
    <t>RWCH</t>
  </si>
  <si>
    <t>-20 to +20</t>
  </si>
  <si>
    <t>FC</t>
  </si>
  <si>
    <t>0 or -1</t>
  </si>
  <si>
    <t>F-</t>
  </si>
  <si>
    <t>F+</t>
  </si>
  <si>
    <t>0 to -3</t>
  </si>
  <si>
    <t>CALCULATIONS &amp; RESULTS</t>
  </si>
  <si>
    <t>Circuit Breaker Triggered?</t>
  </si>
  <si>
    <t>Final CH+ Composite Score</t>
  </si>
  <si>
    <t>Regulatory Action Status</t>
  </si>
  <si>
    <t>https://gemini.google.com/share/9b1b0e4c1993</t>
  </si>
  <si>
    <t>https://gemini.google.com/share/3c42af9c51d3</t>
  </si>
  <si>
    <t>Use the following links for examples of the potential CH+ Output and the CH+ App:</t>
  </si>
  <si>
    <t>DimRegSci Output</t>
  </si>
  <si>
    <t>IRF+CH+ Modeler App</t>
  </si>
  <si>
    <t>https://rikinstitute.com/wp-content/uploads/2026/05/10SKPQIRAMKIMVAL.pdf</t>
  </si>
  <si>
    <t>7UTRC.pdf</t>
  </si>
  <si>
    <t>8aCCEEHMMicro.pdf</t>
  </si>
  <si>
    <t>Psychology of Compliance</t>
  </si>
  <si>
    <t>Dimensional Regulatory Science Infographic</t>
  </si>
  <si>
    <t>For additional information regarding the Unified Theory of Regulatory Compliance CH+ Calculator:</t>
  </si>
  <si>
    <t>Richard Fiene PhD, Research Psychologist &amp; Regulatory Scientist</t>
  </si>
  <si>
    <t>Research Institute for Key Indicators Data Laboratory</t>
  </si>
  <si>
    <t>Penn State Edna Bennett Pierce Prevention Research Center</t>
  </si>
  <si>
    <t>rfiene@rikinstitute.com</t>
  </si>
  <si>
    <t>https://rikinstitute.com</t>
  </si>
  <si>
    <t>Program Quality Indicators (Effectiveness)(Micro)</t>
  </si>
  <si>
    <t>Relatively Weighted Contact Hours (Efficiency)(Micro)</t>
  </si>
  <si>
    <t>High-Risk Rules (False Negative)(Macro)(RAM)</t>
  </si>
  <si>
    <t>Low-Risk Rules (False Positive)(Macro)(RAM)</t>
  </si>
  <si>
    <t>KIM = Key Indicator Methodology</t>
  </si>
  <si>
    <t>RAM = Risk Assessment Methodology</t>
  </si>
  <si>
    <t>Legend:</t>
  </si>
  <si>
    <t>Here is a link to the research and validation study report of the Saskatchewan Study:</t>
  </si>
  <si>
    <t>Here is the link to the theoretical papers and research abstracts for CH+:</t>
  </si>
  <si>
    <t>The link to the CCEEHM Micro Assessment Tools for PQI and RWCH:</t>
  </si>
  <si>
    <t>The link to the IRF Macro Assessment App for FC, F-, and F+ variables:</t>
  </si>
  <si>
    <t>The link to an example output report generated by the CH+ App:</t>
  </si>
  <si>
    <t>Variable</t>
  </si>
  <si>
    <t>Value (Input)</t>
  </si>
  <si>
    <t>Description / Note</t>
  </si>
  <si>
    <t>Input value for PQI</t>
  </si>
  <si>
    <t>Input value for RWCH</t>
  </si>
  <si>
    <t>CH+ Result</t>
  </si>
  <si>
    <t xml:space="preserve">Revised CH+ Validation </t>
  </si>
  <si>
    <t>Range from 0 to 100</t>
  </si>
  <si>
    <t>Based upon data analysis the original formula needed to be adjusted back to its initial settings:</t>
  </si>
  <si>
    <t>Note: If F+ &gt;2, than -1</t>
  </si>
  <si>
    <t>Input value F+ If -1, CH+ is 0</t>
  </si>
  <si>
    <t>Input value F- If -1, CH+ is 0</t>
  </si>
  <si>
    <t>Input value FC If -1, CH+ is 0</t>
  </si>
  <si>
    <t>0-30 = Denial; 31-69 = Provisional; 70+ Full License</t>
  </si>
  <si>
    <t>PQI = Program Quality Indicators taken from the CCEEHM Tool (Transfer the total score to B65)</t>
  </si>
  <si>
    <t>RWCH = Relatively Weighted Contact Hours taken from the CCEEHM Tool (Transfer score to B66)</t>
  </si>
  <si>
    <t>FC = Compliance Key Indicators taken from their respective tool (Transfer any KI Non Compliances to B67)</t>
  </si>
  <si>
    <t>F+ = Low Risk Rules that must be in substantial compliance, no more than 2 being non compliant (B69)</t>
  </si>
  <si>
    <t>F- = High Risk Rules that must all be in compliance (Transfer any High risk rule non-compliance to B68)</t>
  </si>
  <si>
    <t>PQIx3 = 3D, Micro Assessment, Process Quality (+10 to +40).</t>
  </si>
  <si>
    <t>RWCHx2 = 2D, Micro Assessment, Structural Quality (-20 to +20).</t>
  </si>
  <si>
    <t>FC, F+, F- = 1D, Macro Assessment, Structural Quality, Risk Assessment, Key Indicators (-1,0).</t>
  </si>
  <si>
    <t>Foundational Compliance (Macro)(KIM)(Key Indicators)</t>
  </si>
  <si>
    <t>Unified Theory of Regulatory Compliance (CH+) Calculator (Validation Phase)©</t>
  </si>
  <si>
    <t>Regulatory Compliance Scale</t>
  </si>
  <si>
    <t>0-30 = 1; 31-69 = 3; 70+ = 5,7.</t>
  </si>
  <si>
    <t>Full = 70+ (RCS 5,7)</t>
  </si>
  <si>
    <t>Provisional = 69-31 (RCS 3)</t>
  </si>
  <si>
    <t>Denial &gt; 30 (RCS 1)</t>
  </si>
  <si>
    <t>If F+ non-compliance = 1 or 2, F+ remains 0</t>
  </si>
  <si>
    <t>Medium Quality = 68-31</t>
  </si>
  <si>
    <t>Low Quality = less than 30</t>
  </si>
  <si>
    <t>High Quality* = 70+</t>
  </si>
  <si>
    <t>*Upper end would include accreditation and QRIS</t>
  </si>
  <si>
    <t>0 or -2</t>
  </si>
  <si>
    <t>(F- = -1, F+ = -3, or FC = -2)(Must Pass all)</t>
  </si>
  <si>
    <t>F- are high risk rules; FC are medium risk rules; F+ are low risk rules.</t>
  </si>
  <si>
    <t>F- = 1 non-compliance; FC = 2 or more non-compliances; F+ = 3 or more non-compliance.  All = -1 Value.</t>
  </si>
  <si>
    <t>CH+ = ((PQIx3) + (RWCHx2)) - ((FCx-2) - (F-) - (F+x-3))</t>
  </si>
  <si>
    <t>Richard Fiene PhD, IRF CH+ Framework Development Group</t>
  </si>
  <si>
    <t>If FC non-compliance = 1, FC remains 0</t>
  </si>
  <si>
    <t>Note: If FC&gt;1, than -1</t>
  </si>
  <si>
    <t>Process Quality</t>
  </si>
  <si>
    <t>Structural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</si>
</sst>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u/>
      <sz val="10"/>
      <color theme="1"/>
      <name val="Arial"/>
      <family val="2"/>
      <scheme val="minor"/>
    </font>
    <font>
      <b/>
      <u/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FFFFFF"/>
      <name val="Calibri"/>
    </font>
    <font>
      <b/>
      <sz val="11"/>
      <name val="Calibri"/>
    </font>
    <font>
      <sz val="8"/>
      <color rgb="FF000000"/>
      <name val="Arial"/>
      <family val="2"/>
      <scheme val="minor"/>
    </font>
    <font>
      <b/>
      <u/>
      <sz val="8"/>
      <color rgb="FF000000"/>
      <name val="Arial"/>
      <family val="2"/>
      <scheme val="minor"/>
    </font>
    <font>
      <b/>
      <sz val="12"/>
      <color rgb="FF0E6655"/>
      <name val="Calibri"/>
      <family val="2"/>
    </font>
    <font>
      <b/>
      <i/>
      <sz val="9"/>
      <color rgb="FF000000"/>
      <name val="Arial"/>
      <family val="2"/>
      <scheme val="minor"/>
    </font>
    <font>
      <sz val="8"/>
      <name val="Arial"/>
      <family val="2"/>
    </font>
    <font>
      <b/>
      <i/>
      <u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C3E50"/>
        <bgColor rgb="FF2C3E50"/>
      </patternFill>
    </fill>
    <fill>
      <patternFill patternType="solid">
        <fgColor rgb="FFE8F8F5"/>
        <bgColor rgb="FFE8F8F5"/>
      </patternFill>
    </fill>
  </fills>
  <borders count="3">
    <border>
      <left/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 style="thin">
        <color rgb="FFBDC3C7"/>
      </left>
      <right style="thin">
        <color rgb="FFBDC3C7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/>
    <xf numFmtId="0" fontId="9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2" fillId="0" borderId="0" xfId="0" applyFont="1"/>
    <xf numFmtId="0" fontId="13" fillId="0" borderId="1" xfId="0" applyFont="1" applyBorder="1" applyAlignment="1">
      <alignment horizontal="left" vertical="center"/>
    </xf>
    <xf numFmtId="0" fontId="1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fiene@rikinstitute.com" TargetMode="External"/><Relationship Id="rId3" Type="http://schemas.openxmlformats.org/officeDocument/2006/relationships/hyperlink" Target="https://rikinstitute.com/wp-content/uploads/2026/05/10SKPQIRAMKIMVAL.pdf" TargetMode="External"/><Relationship Id="rId7" Type="http://schemas.openxmlformats.org/officeDocument/2006/relationships/hyperlink" Target="https://rikinstitute.com/wp-content/uploads/2026/05/5CHIG.html" TargetMode="External"/><Relationship Id="rId2" Type="http://schemas.openxmlformats.org/officeDocument/2006/relationships/hyperlink" Target="https://gemini.google.com/share/3c42af9c51d3" TargetMode="External"/><Relationship Id="rId1" Type="http://schemas.openxmlformats.org/officeDocument/2006/relationships/hyperlink" Target="https://gemini.google.com/share/9b1b0e4c1993" TargetMode="External"/><Relationship Id="rId6" Type="http://schemas.openxmlformats.org/officeDocument/2006/relationships/hyperlink" Target="https://rikinstitute.com/wp-content/uploads/2026/05/9IRFMacro.pdf" TargetMode="External"/><Relationship Id="rId5" Type="http://schemas.openxmlformats.org/officeDocument/2006/relationships/hyperlink" Target="https://rikinstitute.com/wp-content/uploads/2026/05/8aCCEEHMMicro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rikinstitute.com/wp-content/uploads/2026/05/7UTRC.pdf" TargetMode="External"/><Relationship Id="rId9" Type="http://schemas.openxmlformats.org/officeDocument/2006/relationships/hyperlink" Target="https://rik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81"/>
  <sheetViews>
    <sheetView tabSelected="1" workbookViewId="0">
      <selection activeCell="A81" sqref="A81"/>
    </sheetView>
  </sheetViews>
  <sheetFormatPr defaultColWidth="12.6328125" defaultRowHeight="15.75" customHeight="1" x14ac:dyDescent="0.25"/>
  <cols>
    <col min="1" max="1" width="24.1796875" customWidth="1"/>
    <col min="2" max="2" width="44.36328125" customWidth="1"/>
    <col min="3" max="3" width="18.90625" customWidth="1"/>
    <col min="5" max="5" width="18.36328125" customWidth="1"/>
  </cols>
  <sheetData>
    <row r="1" spans="1:3" ht="15.75" customHeight="1" x14ac:dyDescent="0.3">
      <c r="A1" s="2" t="s">
        <v>67</v>
      </c>
    </row>
    <row r="2" spans="1:3" ht="15.75" customHeight="1" x14ac:dyDescent="0.3">
      <c r="A2" s="6" t="s">
        <v>83</v>
      </c>
    </row>
    <row r="4" spans="1:3" s="3" customFormat="1" ht="15.75" customHeight="1" x14ac:dyDescent="0.3">
      <c r="A4" s="14" t="s">
        <v>0</v>
      </c>
      <c r="B4" s="2" t="s">
        <v>1</v>
      </c>
      <c r="C4" s="2" t="s">
        <v>2</v>
      </c>
    </row>
    <row r="5" spans="1:3" ht="15.75" customHeight="1" x14ac:dyDescent="0.25">
      <c r="A5" s="10" t="s">
        <v>3</v>
      </c>
      <c r="B5" s="1" t="s">
        <v>32</v>
      </c>
      <c r="C5" s="10" t="s">
        <v>4</v>
      </c>
    </row>
    <row r="6" spans="1:3" ht="15.75" customHeight="1" x14ac:dyDescent="0.25">
      <c r="A6" s="10" t="s">
        <v>5</v>
      </c>
      <c r="B6" s="1" t="s">
        <v>33</v>
      </c>
      <c r="C6" s="10" t="s">
        <v>6</v>
      </c>
    </row>
    <row r="7" spans="1:3" ht="15.75" customHeight="1" x14ac:dyDescent="0.25">
      <c r="A7" s="10" t="s">
        <v>7</v>
      </c>
      <c r="B7" s="1" t="s">
        <v>66</v>
      </c>
      <c r="C7" s="10" t="s">
        <v>78</v>
      </c>
    </row>
    <row r="8" spans="1:3" ht="15.75" customHeight="1" x14ac:dyDescent="0.25">
      <c r="A8" s="10" t="s">
        <v>9</v>
      </c>
      <c r="B8" s="1" t="s">
        <v>34</v>
      </c>
      <c r="C8" s="10" t="s">
        <v>8</v>
      </c>
    </row>
    <row r="9" spans="1:3" ht="15.75" customHeight="1" x14ac:dyDescent="0.25">
      <c r="A9" s="10" t="s">
        <v>10</v>
      </c>
      <c r="B9" s="1" t="s">
        <v>35</v>
      </c>
      <c r="C9" s="10" t="s">
        <v>11</v>
      </c>
    </row>
    <row r="11" spans="1:3" ht="15.75" customHeight="1" x14ac:dyDescent="0.3">
      <c r="A11" s="2" t="s">
        <v>12</v>
      </c>
      <c r="B11" s="3"/>
    </row>
    <row r="12" spans="1:3" ht="15.75" customHeight="1" x14ac:dyDescent="0.25">
      <c r="A12" s="1" t="s">
        <v>13</v>
      </c>
      <c r="B12" s="1" t="s">
        <v>79</v>
      </c>
    </row>
    <row r="13" spans="1:3" ht="15.75" customHeight="1" x14ac:dyDescent="0.25">
      <c r="A13" s="1" t="s">
        <v>14</v>
      </c>
      <c r="B13" s="1" t="s">
        <v>51</v>
      </c>
    </row>
    <row r="14" spans="1:3" ht="15.75" customHeight="1" x14ac:dyDescent="0.25">
      <c r="A14" s="1" t="s">
        <v>15</v>
      </c>
      <c r="B14" s="1" t="s">
        <v>57</v>
      </c>
    </row>
    <row r="15" spans="1:3" ht="15.75" customHeight="1" x14ac:dyDescent="0.25">
      <c r="A15" s="1" t="s">
        <v>68</v>
      </c>
      <c r="B15" s="1" t="s">
        <v>69</v>
      </c>
    </row>
    <row r="16" spans="1:3" ht="15.75" customHeight="1" x14ac:dyDescent="0.25">
      <c r="A16" s="1" t="s">
        <v>18</v>
      </c>
    </row>
    <row r="17" spans="1:1" s="3" customFormat="1" ht="15.75" customHeight="1" x14ac:dyDescent="0.3">
      <c r="A17" s="2" t="s">
        <v>19</v>
      </c>
    </row>
    <row r="18" spans="1:1" ht="15.75" customHeight="1" x14ac:dyDescent="0.25">
      <c r="A18" s="4" t="s">
        <v>16</v>
      </c>
    </row>
    <row r="19" spans="1:1" s="3" customFormat="1" ht="15.75" customHeight="1" x14ac:dyDescent="0.3">
      <c r="A19" s="3" t="s">
        <v>20</v>
      </c>
    </row>
    <row r="20" spans="1:1" ht="15.75" customHeight="1" x14ac:dyDescent="0.25">
      <c r="A20" s="4" t="s">
        <v>17</v>
      </c>
    </row>
    <row r="22" spans="1:1" ht="15.75" customHeight="1" x14ac:dyDescent="0.25">
      <c r="A22" s="5" t="s">
        <v>39</v>
      </c>
    </row>
    <row r="23" spans="1:1" ht="15.75" customHeight="1" x14ac:dyDescent="0.25">
      <c r="A23" s="4" t="s">
        <v>21</v>
      </c>
    </row>
    <row r="25" spans="1:1" ht="15.75" customHeight="1" x14ac:dyDescent="0.25">
      <c r="A25" s="5" t="s">
        <v>40</v>
      </c>
    </row>
    <row r="26" spans="1:1" ht="15.75" customHeight="1" x14ac:dyDescent="0.25">
      <c r="A26" s="4" t="s">
        <v>22</v>
      </c>
    </row>
    <row r="28" spans="1:1" ht="15.75" customHeight="1" x14ac:dyDescent="0.25">
      <c r="A28" s="5" t="s">
        <v>41</v>
      </c>
    </row>
    <row r="29" spans="1:1" ht="15.75" customHeight="1" x14ac:dyDescent="0.25">
      <c r="A29" s="4" t="s">
        <v>23</v>
      </c>
    </row>
    <row r="31" spans="1:1" ht="15.75" customHeight="1" x14ac:dyDescent="0.25">
      <c r="A31" s="5" t="s">
        <v>42</v>
      </c>
    </row>
    <row r="32" spans="1:1" ht="15.75" customHeight="1" x14ac:dyDescent="0.25">
      <c r="A32" s="4" t="s">
        <v>24</v>
      </c>
    </row>
    <row r="34" spans="1:1" ht="15.75" customHeight="1" x14ac:dyDescent="0.25">
      <c r="A34" s="5" t="s">
        <v>43</v>
      </c>
    </row>
    <row r="35" spans="1:1" ht="15.75" customHeight="1" x14ac:dyDescent="0.25">
      <c r="A35" s="4" t="s">
        <v>25</v>
      </c>
    </row>
    <row r="38" spans="1:1" ht="15.75" customHeight="1" x14ac:dyDescent="0.25">
      <c r="A38" t="s">
        <v>26</v>
      </c>
    </row>
    <row r="39" spans="1:1" ht="15.75" customHeight="1" x14ac:dyDescent="0.25">
      <c r="A39" t="s">
        <v>27</v>
      </c>
    </row>
    <row r="40" spans="1:1" ht="15.75" customHeight="1" x14ac:dyDescent="0.25">
      <c r="A40" t="s">
        <v>28</v>
      </c>
    </row>
    <row r="41" spans="1:1" ht="15.75" customHeight="1" x14ac:dyDescent="0.25">
      <c r="A41" t="s">
        <v>29</v>
      </c>
    </row>
    <row r="42" spans="1:1" ht="15.75" customHeight="1" x14ac:dyDescent="0.25">
      <c r="A42" s="4" t="s">
        <v>30</v>
      </c>
    </row>
    <row r="43" spans="1:1" ht="15.75" customHeight="1" x14ac:dyDescent="0.25">
      <c r="A43" s="4" t="s">
        <v>31</v>
      </c>
    </row>
    <row r="47" spans="1:1" ht="15.75" customHeight="1" x14ac:dyDescent="0.3">
      <c r="A47" s="3" t="s">
        <v>38</v>
      </c>
    </row>
    <row r="48" spans="1:1" ht="15.75" customHeight="1" x14ac:dyDescent="0.25">
      <c r="A48" t="s">
        <v>36</v>
      </c>
    </row>
    <row r="49" spans="1:2" ht="15.75" customHeight="1" x14ac:dyDescent="0.25">
      <c r="A49" t="s">
        <v>37</v>
      </c>
    </row>
    <row r="50" spans="1:2" ht="15.75" customHeight="1" x14ac:dyDescent="0.25">
      <c r="A50" t="s">
        <v>58</v>
      </c>
    </row>
    <row r="51" spans="1:2" ht="15.75" customHeight="1" x14ac:dyDescent="0.25">
      <c r="A51" t="s">
        <v>59</v>
      </c>
    </row>
    <row r="52" spans="1:2" ht="15.75" customHeight="1" x14ac:dyDescent="0.25">
      <c r="A52" t="s">
        <v>60</v>
      </c>
    </row>
    <row r="53" spans="1:2" ht="15.75" customHeight="1" x14ac:dyDescent="0.25">
      <c r="A53" t="s">
        <v>62</v>
      </c>
    </row>
    <row r="54" spans="1:2" ht="15.75" customHeight="1" x14ac:dyDescent="0.25">
      <c r="A54" t="s">
        <v>61</v>
      </c>
    </row>
    <row r="56" spans="1:2" ht="15.75" customHeight="1" x14ac:dyDescent="0.3">
      <c r="A56" s="6" t="s">
        <v>82</v>
      </c>
      <c r="B56" s="6"/>
    </row>
    <row r="57" spans="1:2" ht="15.75" customHeight="1" x14ac:dyDescent="0.3">
      <c r="A57" s="6"/>
      <c r="B57" s="6"/>
    </row>
    <row r="58" spans="1:2" ht="15.75" customHeight="1" x14ac:dyDescent="0.25">
      <c r="A58" s="5" t="s">
        <v>52</v>
      </c>
    </row>
    <row r="59" spans="1:2" ht="15.75" customHeight="1" x14ac:dyDescent="0.25">
      <c r="A59" s="5" t="s">
        <v>63</v>
      </c>
    </row>
    <row r="60" spans="1:2" ht="15.75" customHeight="1" x14ac:dyDescent="0.25">
      <c r="A60" s="5" t="s">
        <v>64</v>
      </c>
    </row>
    <row r="61" spans="1:2" ht="15.75" customHeight="1" x14ac:dyDescent="0.25">
      <c r="A61" t="s">
        <v>65</v>
      </c>
    </row>
    <row r="62" spans="1:2" ht="15.75" customHeight="1" x14ac:dyDescent="0.25">
      <c r="A62" t="s">
        <v>81</v>
      </c>
    </row>
    <row r="63" spans="1:2" ht="15.75" customHeight="1" x14ac:dyDescent="0.25">
      <c r="A63" t="s">
        <v>80</v>
      </c>
    </row>
    <row r="65" spans="1:4" ht="15.75" customHeight="1" x14ac:dyDescent="0.3">
      <c r="B65" s="9" t="s">
        <v>50</v>
      </c>
    </row>
    <row r="66" spans="1:4" ht="15.75" customHeight="1" x14ac:dyDescent="0.25">
      <c r="A66" s="7" t="s">
        <v>44</v>
      </c>
      <c r="B66" s="7" t="s">
        <v>45</v>
      </c>
      <c r="C66" s="7" t="s">
        <v>46</v>
      </c>
    </row>
    <row r="67" spans="1:4" ht="15.75" customHeight="1" x14ac:dyDescent="0.25">
      <c r="A67" s="8" t="s">
        <v>3</v>
      </c>
      <c r="B67" s="16">
        <v>0</v>
      </c>
      <c r="C67" s="11" t="s">
        <v>47</v>
      </c>
      <c r="D67" s="12"/>
    </row>
    <row r="68" spans="1:4" ht="15.75" customHeight="1" x14ac:dyDescent="0.25">
      <c r="A68" s="8" t="s">
        <v>5</v>
      </c>
      <c r="B68" s="16">
        <v>0</v>
      </c>
      <c r="C68" s="11" t="s">
        <v>48</v>
      </c>
      <c r="D68" s="12"/>
    </row>
    <row r="69" spans="1:4" ht="15.75" customHeight="1" x14ac:dyDescent="0.25">
      <c r="A69" s="8" t="s">
        <v>7</v>
      </c>
      <c r="B69" s="16">
        <v>0</v>
      </c>
      <c r="C69" s="11" t="s">
        <v>56</v>
      </c>
      <c r="D69" s="12"/>
    </row>
    <row r="70" spans="1:4" ht="15.75" customHeight="1" x14ac:dyDescent="0.25">
      <c r="A70" s="8" t="s">
        <v>9</v>
      </c>
      <c r="B70" s="16">
        <v>0</v>
      </c>
      <c r="C70" s="11" t="s">
        <v>55</v>
      </c>
      <c r="D70" s="12"/>
    </row>
    <row r="71" spans="1:4" ht="15.75" customHeight="1" x14ac:dyDescent="0.25">
      <c r="A71" s="8" t="s">
        <v>10</v>
      </c>
      <c r="B71" s="16">
        <v>0</v>
      </c>
      <c r="C71" s="11" t="s">
        <v>54</v>
      </c>
      <c r="D71" s="12"/>
    </row>
    <row r="72" spans="1:4" ht="15.75" customHeight="1" x14ac:dyDescent="0.25">
      <c r="B72" s="15" t="s">
        <v>73</v>
      </c>
      <c r="C72" s="18" t="s">
        <v>53</v>
      </c>
      <c r="D72" s="12"/>
    </row>
    <row r="73" spans="1:4" ht="15.75" customHeight="1" x14ac:dyDescent="0.25">
      <c r="B73" s="15" t="s">
        <v>84</v>
      </c>
      <c r="C73" s="18" t="s">
        <v>85</v>
      </c>
      <c r="D73" s="12"/>
    </row>
    <row r="74" spans="1:4" ht="15.75" customHeight="1" x14ac:dyDescent="0.25">
      <c r="A74" s="8" t="s">
        <v>49</v>
      </c>
      <c r="B74" s="17">
        <f>IF(OR(B69=-1, B70=-1, B71=-1), 0, ((B67*3) + (B68*2)) - (B69 - B70 - B71))</f>
        <v>0</v>
      </c>
    </row>
    <row r="76" spans="1:4" ht="15.75" customHeight="1" x14ac:dyDescent="0.3">
      <c r="B76" s="21" t="s">
        <v>86</v>
      </c>
      <c r="C76" s="21" t="s">
        <v>87</v>
      </c>
    </row>
    <row r="77" spans="1:4" ht="15.75" customHeight="1" x14ac:dyDescent="0.25">
      <c r="B77" s="19" t="s">
        <v>76</v>
      </c>
      <c r="C77" s="20" t="s">
        <v>70</v>
      </c>
    </row>
    <row r="78" spans="1:4" ht="15.75" customHeight="1" x14ac:dyDescent="0.25">
      <c r="B78" s="19" t="s">
        <v>74</v>
      </c>
      <c r="C78" s="13" t="s">
        <v>71</v>
      </c>
    </row>
    <row r="79" spans="1:4" ht="15.75" customHeight="1" x14ac:dyDescent="0.25">
      <c r="B79" s="19" t="s">
        <v>75</v>
      </c>
      <c r="C79" s="13" t="s">
        <v>72</v>
      </c>
    </row>
    <row r="80" spans="1:4" ht="15.75" customHeight="1" x14ac:dyDescent="0.25">
      <c r="B80" s="19"/>
    </row>
    <row r="81" spans="2:2" ht="15.75" customHeight="1" x14ac:dyDescent="0.25">
      <c r="B81" s="19" t="s">
        <v>77</v>
      </c>
    </row>
  </sheetData>
  <hyperlinks>
    <hyperlink ref="A18" r:id="rId1" xr:uid="{C5BBA856-AD82-42EB-AE6E-05A36B90F73F}"/>
    <hyperlink ref="A20" r:id="rId2" xr:uid="{35D8D494-2F9A-4D9A-9A95-DB021346089C}"/>
    <hyperlink ref="A23" r:id="rId3" xr:uid="{A45DD777-A6AD-45A7-A2BF-C50982F6D3DC}"/>
    <hyperlink ref="A26" r:id="rId4" display="https://rikinstitute.com/wp-content/uploads/2026/05/7UTRC.pdf" xr:uid="{BBBF5F92-8CB8-4EA6-A0F1-2F823E24B533}"/>
    <hyperlink ref="A29" r:id="rId5" display="https://rikinstitute.com/wp-content/uploads/2026/05/8aCCEEHMMicro.pdf" xr:uid="{997E667F-BF02-486F-8FDD-1E7C2E2E76D0}"/>
    <hyperlink ref="A32" r:id="rId6" display="https://rikinstitute.com/wp-content/uploads/2026/05/9IRFMacro.pdf" xr:uid="{410D37C9-A962-41F9-A586-7694877A4548}"/>
    <hyperlink ref="A35" r:id="rId7" display="https://rikinstitute.com/wp-content/uploads/2026/05/5CHIG.html" xr:uid="{7BA7C2C5-B017-472C-9CF5-AF17703DDBDA}"/>
    <hyperlink ref="A42" r:id="rId8" xr:uid="{211A8C3F-16EB-4B53-AEB5-D805C941E56F}"/>
    <hyperlink ref="A43" r:id="rId9" xr:uid="{139E7CD1-E138-49D4-86C7-EE3679A71CCF}"/>
  </hyperlinks>
  <pageMargins left="0.7" right="0.7" top="0.75" bottom="0.75" header="0.3" footer="0.3"/>
  <pageSetup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CH+ Regulatory Compliance Calcu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Fiene</dc:creator>
  <cp:lastModifiedBy>Rick Fiene</cp:lastModifiedBy>
  <cp:lastPrinted>2026-05-28T18:42:18Z</cp:lastPrinted>
  <dcterms:modified xsi:type="dcterms:W3CDTF">2026-05-28T18:43:23Z</dcterms:modified>
</cp:coreProperties>
</file>